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360" yWindow="684" windowWidth="15576" windowHeight="11640" activeTab="1"/>
  </bookViews>
  <sheets>
    <sheet name="Мониторинг_МЗ" sheetId="1" r:id="rId1"/>
    <sheet name="Мониторинг_ЭА" sheetId="2" r:id="rId2"/>
  </sheets>
  <definedNames>
    <definedName name="_xlnm.Print_Area" localSheetId="1">Мониторинг_ЭА!$A$1:$J$36</definedName>
  </definedNames>
  <calcPr calcId="145621"/>
</workbook>
</file>

<file path=xl/calcChain.xml><?xml version="1.0" encoding="utf-8"?>
<calcChain xmlns="http://schemas.openxmlformats.org/spreadsheetml/2006/main">
  <c r="I27" i="2" l="1"/>
  <c r="I25" i="2"/>
  <c r="I23" i="2"/>
  <c r="I21" i="2"/>
  <c r="I19" i="2"/>
  <c r="I17" i="2"/>
  <c r="I15" i="2"/>
  <c r="I13" i="2" l="1"/>
  <c r="I11" i="2"/>
  <c r="I9" i="2"/>
  <c r="C34" i="1" l="1"/>
  <c r="D32" i="2" l="1"/>
  <c r="D30" i="2"/>
  <c r="I5" i="2" l="1"/>
  <c r="I7" i="2" l="1"/>
  <c r="D34" i="2" s="1"/>
  <c r="D36" i="2" l="1"/>
</calcChain>
</file>

<file path=xl/sharedStrings.xml><?xml version="1.0" encoding="utf-8"?>
<sst xmlns="http://schemas.openxmlformats.org/spreadsheetml/2006/main" count="136" uniqueCount="86">
  <si>
    <t xml:space="preserve">№ </t>
  </si>
  <si>
    <t>Наименование блока</t>
  </si>
  <si>
    <t>Подписание контракта</t>
  </si>
  <si>
    <t>Срок поставки</t>
  </si>
  <si>
    <t>Цена контракта</t>
  </si>
  <si>
    <t>1.</t>
  </si>
  <si>
    <t>2.</t>
  </si>
  <si>
    <t>3.</t>
  </si>
  <si>
    <t>НМЦК</t>
  </si>
  <si>
    <t>4.</t>
  </si>
  <si>
    <t>5.</t>
  </si>
  <si>
    <t>№ контракта</t>
  </si>
  <si>
    <t>Поставщик</t>
  </si>
  <si>
    <t>Общая сумма НМЦК</t>
  </si>
  <si>
    <t>Экономия</t>
  </si>
  <si>
    <t>Сумма по заключенным контрактам</t>
  </si>
  <si>
    <t>Общая сумма по всем заключенным контрактам (включая договора с Единственным поставщиком)</t>
  </si>
  <si>
    <t>№ Контракта</t>
  </si>
  <si>
    <t>Примечание</t>
  </si>
  <si>
    <t>Дата подписания контракта</t>
  </si>
  <si>
    <t>Техническое оборудование
актового зала</t>
  </si>
  <si>
    <t xml:space="preserve">Мультимедийное и интерактивное  оборудование </t>
  </si>
  <si>
    <t>Демонстрационное
ообрудование</t>
  </si>
  <si>
    <t>Поставка компьютерной техники  и периферийного оборудования</t>
  </si>
  <si>
    <t>Мебель</t>
  </si>
  <si>
    <t>Музыкальные
инструменты</t>
  </si>
  <si>
    <t>Учебно-лабораторное
оборудование</t>
  </si>
  <si>
    <t>Комплект
робототехники (базовый)</t>
  </si>
  <si>
    <t>Комплект
робототехники (расширенный)</t>
  </si>
  <si>
    <t>Системы
хранения</t>
  </si>
  <si>
    <t>Экран проекционный
настенный</t>
  </si>
  <si>
    <t>01.12.2017 г.</t>
  </si>
  <si>
    <t>13.11.2017 г.</t>
  </si>
  <si>
    <t>20.11.2017 г.</t>
  </si>
  <si>
    <t>05.12.2017 г.</t>
  </si>
  <si>
    <t>Общество 
с ограниченной ответственностью «Сириус»</t>
  </si>
  <si>
    <t>Общество с 
ограниченной ответственностью "ЛАБОРАТОРИЯ ИННОВАЦИЙ"</t>
  </si>
  <si>
    <t>№0142200001317011511_132187</t>
  </si>
  <si>
    <t>№0142200001317011472_132187</t>
  </si>
  <si>
    <t>16.11.2017 г.</t>
  </si>
  <si>
    <t>Индивидуальный 
предприниматель Герфанов Рифат Уильданович</t>
  </si>
  <si>
    <t>№0142200001317011508_132187</t>
  </si>
  <si>
    <t>0142200001317011510_132187</t>
  </si>
  <si>
    <t>Общество с ограниченной ответственностью "Сервис Телеком"</t>
  </si>
  <si>
    <t>24.11.2017 г.</t>
  </si>
  <si>
    <t>21.11.2017 г.</t>
  </si>
  <si>
    <t>Общество с ограниченной ответственностью «ИнтерКомплекс»</t>
  </si>
  <si>
    <t>0142200001317011874_132187</t>
  </si>
  <si>
    <t>№0142200001317011465_132187</t>
  </si>
  <si>
    <t>№ 0142200001317012086_132187</t>
  </si>
  <si>
    <t>№0142200001317011509_132187</t>
  </si>
  <si>
    <t>№0142200001317011292_132187</t>
  </si>
  <si>
    <t>№0142200001317011448_132187</t>
  </si>
  <si>
    <t xml:space="preserve">№0142200001317011464_132187 </t>
  </si>
  <si>
    <t>27.11.2017 г.</t>
  </si>
  <si>
    <t>04.12.2017 г.</t>
  </si>
  <si>
    <t>№ 0142200001317011876_132187</t>
  </si>
  <si>
    <t>Лабораторное
оборудование</t>
  </si>
  <si>
    <t>Вокальные
радиомикрофоны</t>
  </si>
  <si>
    <t>Примечания</t>
  </si>
  <si>
    <t>Увеличение
цены контракта</t>
  </si>
  <si>
    <t>Спортивный
инвентарь</t>
  </si>
  <si>
    <t>2К</t>
  </si>
  <si>
    <t>ООО
"Экип"</t>
  </si>
  <si>
    <t>15.12.2017 г.</t>
  </si>
  <si>
    <t>3К</t>
  </si>
  <si>
    <t>4К</t>
  </si>
  <si>
    <t>5К</t>
  </si>
  <si>
    <t>6К</t>
  </si>
  <si>
    <t>ООО
"Сириус"</t>
  </si>
  <si>
    <t>Комплект проводов для оборудования актового зала</t>
  </si>
  <si>
    <t xml:space="preserve">   ООО 
«Октава-Мед»</t>
  </si>
  <si>
    <t>7К</t>
  </si>
  <si>
    <t>8К</t>
  </si>
  <si>
    <t>9К</t>
  </si>
  <si>
    <t>Компьютерная техника</t>
  </si>
  <si>
    <t>10К</t>
  </si>
  <si>
    <t>11К</t>
  </si>
  <si>
    <t>12К</t>
  </si>
  <si>
    <t>ООО
"Сервис Телеком"</t>
  </si>
  <si>
    <t>ООО
"Арена Сити"</t>
  </si>
  <si>
    <t>07.12.2017 г.</t>
  </si>
  <si>
    <t>08.12.2017 г.</t>
  </si>
  <si>
    <t>11.12.2017 г.</t>
  </si>
  <si>
    <t>Музыкальный центр,
сетевые фильтры</t>
  </si>
  <si>
    <t>15К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</si>
</sst>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&quot;р.&quot;_-;\-* #,##0.00&quot;р.&quot;_-;_-* \-??&quot;р.&quot;_-;_-@_-"/>
    <numFmt numFmtId="166" formatCode="_(* #,##0.00_);_(* \(#,##0.00\);_(* \-??_);_(@_)"/>
    <numFmt numFmtId="167" formatCode="_-* #,##0.00_р_._-;\-* #,##0.00_р_._-;_-* \-??_р_._-;_-@_-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u/>
      <sz val="10"/>
      <color indexed="12"/>
      <name val="Arial Cy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Helv"/>
    </font>
    <font>
      <u/>
      <sz val="9.35"/>
      <color indexed="12"/>
      <name val="Calibri"/>
      <family val="2"/>
    </font>
    <font>
      <sz val="8"/>
      <name val="Verdana"/>
      <family val="2"/>
      <charset val="204"/>
    </font>
    <font>
      <sz val="12"/>
      <name val="宋体"/>
      <charset val="134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14.3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6" fillId="0" borderId="0"/>
    <xf numFmtId="0" fontId="1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5" fontId="4" fillId="0" borderId="0" applyFill="0" applyBorder="0" applyAlignment="0" applyProtection="0"/>
    <xf numFmtId="44" fontId="4" fillId="0" borderId="0" applyFont="0" applyFill="0" applyBorder="0" applyAlignment="0" applyProtection="0"/>
    <xf numFmtId="0" fontId="2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21" fillId="0" borderId="0"/>
    <xf numFmtId="0" fontId="1" fillId="0" borderId="0"/>
    <xf numFmtId="0" fontId="22" fillId="0" borderId="0"/>
    <xf numFmtId="0" fontId="2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21" fillId="0" borderId="0"/>
    <xf numFmtId="0" fontId="1" fillId="0" borderId="0"/>
    <xf numFmtId="0" fontId="8" fillId="0" borderId="0"/>
    <xf numFmtId="0" fontId="5" fillId="0" borderId="0"/>
    <xf numFmtId="0" fontId="6" fillId="0" borderId="0"/>
    <xf numFmtId="0" fontId="14" fillId="0" borderId="0">
      <alignment vertical="top"/>
      <protection locked="0"/>
    </xf>
    <xf numFmtId="0" fontId="21" fillId="0" borderId="0"/>
    <xf numFmtId="0" fontId="1" fillId="0" borderId="0"/>
    <xf numFmtId="0" fontId="2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0" fillId="0" borderId="0"/>
    <xf numFmtId="0" fontId="2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ill="0" applyBorder="0" applyAlignment="0" applyProtection="0"/>
    <xf numFmtId="167" fontId="4" fillId="0" borderId="0" applyFill="0" applyBorder="0" applyAlignment="0" applyProtection="0"/>
    <xf numFmtId="0" fontId="15" fillId="0" borderId="0"/>
  </cellStyleXfs>
  <cellXfs count="111">
    <xf numFmtId="0" fontId="0" fillId="0" borderId="0" xfId="0"/>
    <xf numFmtId="0" fontId="2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8" fillId="2" borderId="1" xfId="1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0" fillId="0" borderId="0" xfId="0"/>
    <xf numFmtId="0" fontId="25" fillId="0" borderId="0" xfId="0" applyFont="1" applyFill="1" applyBorder="1" applyAlignment="1">
      <alignment horizontal="center" vertical="center"/>
    </xf>
    <xf numFmtId="43" fontId="28" fillId="2" borderId="2" xfId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4" fontId="30" fillId="5" borderId="6" xfId="0" applyNumberFormat="1" applyFont="1" applyFill="1" applyBorder="1"/>
    <xf numFmtId="0" fontId="27" fillId="0" borderId="0" xfId="0" applyFont="1"/>
    <xf numFmtId="0" fontId="25" fillId="0" borderId="0" xfId="0" applyFont="1"/>
    <xf numFmtId="4" fontId="29" fillId="5" borderId="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/>
    <xf numFmtId="4" fontId="28" fillId="0" borderId="2" xfId="1" applyNumberFormat="1" applyFont="1" applyFill="1" applyBorder="1" applyAlignment="1">
      <alignment horizontal="center" vertical="center"/>
    </xf>
    <xf numFmtId="14" fontId="33" fillId="0" borderId="4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4" fontId="28" fillId="0" borderId="0" xfId="1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/>
    <xf numFmtId="4" fontId="28" fillId="3" borderId="8" xfId="0" applyNumberFormat="1" applyFont="1" applyFill="1" applyBorder="1" applyAlignment="1">
      <alignment horizontal="center" vertical="center"/>
    </xf>
    <xf numFmtId="4" fontId="28" fillId="0" borderId="0" xfId="1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/>
    <xf numFmtId="4" fontId="28" fillId="0" borderId="2" xfId="0" applyNumberFormat="1" applyFont="1" applyFill="1" applyBorder="1" applyAlignment="1">
      <alignment horizontal="center" vertical="center"/>
    </xf>
    <xf numFmtId="4" fontId="33" fillId="0" borderId="0" xfId="0" applyNumberFormat="1" applyFont="1"/>
    <xf numFmtId="0" fontId="29" fillId="3" borderId="5" xfId="0" applyFont="1" applyFill="1" applyBorder="1" applyAlignment="1">
      <alignment horizontal="center" vertical="center" wrapText="1"/>
    </xf>
    <xf numFmtId="4" fontId="29" fillId="3" borderId="6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33" fillId="0" borderId="0" xfId="0" applyFont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4" fontId="34" fillId="0" borderId="4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4" fontId="36" fillId="5" borderId="6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" fontId="28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8" fillId="5" borderId="5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/>
    </xf>
    <xf numFmtId="14" fontId="28" fillId="0" borderId="4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/>
    </xf>
    <xf numFmtId="4" fontId="28" fillId="3" borderId="2" xfId="1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4" fontId="28" fillId="3" borderId="4" xfId="0" applyNumberFormat="1" applyFont="1" applyFill="1" applyBorder="1" applyAlignment="1">
      <alignment horizontal="center" vertical="center"/>
    </xf>
    <xf numFmtId="2" fontId="35" fillId="3" borderId="9" xfId="0" applyNumberFormat="1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4" fontId="28" fillId="4" borderId="9" xfId="0" applyNumberFormat="1" applyFont="1" applyFill="1" applyBorder="1" applyAlignment="1">
      <alignment horizontal="center" vertical="center"/>
    </xf>
    <xf numFmtId="4" fontId="28" fillId="4" borderId="9" xfId="0" applyNumberFormat="1" applyFont="1" applyFill="1" applyBorder="1"/>
    <xf numFmtId="4" fontId="28" fillId="4" borderId="1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8" fillId="4" borderId="9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14" fontId="33" fillId="0" borderId="2" xfId="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33" fillId="0" borderId="0" xfId="0" applyFont="1" applyFill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4" fontId="33" fillId="0" borderId="3" xfId="0" applyNumberFormat="1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2" fontId="33" fillId="0" borderId="5" xfId="0" applyNumberFormat="1" applyFont="1" applyFill="1" applyBorder="1" applyAlignment="1">
      <alignment horizontal="center" vertical="center"/>
    </xf>
    <xf numFmtId="4" fontId="33" fillId="0" borderId="2" xfId="1" applyNumberFormat="1" applyFont="1" applyFill="1" applyBorder="1" applyAlignment="1">
      <alignment horizontal="center" vertical="center" wrapText="1"/>
    </xf>
    <xf numFmtId="14" fontId="33" fillId="0" borderId="2" xfId="0" applyNumberFormat="1" applyFont="1" applyFill="1" applyBorder="1" applyAlignment="1">
      <alignment horizontal="center" vertical="center" wrapText="1"/>
    </xf>
    <xf numFmtId="2" fontId="27" fillId="4" borderId="2" xfId="0" applyNumberFormat="1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33" fillId="0" borderId="2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91">
    <cellStyle name="0,0_x000d__x000a_NA_x000d__x000a_" xfId="2"/>
    <cellStyle name="Excel Built-in Normal" xfId="3"/>
    <cellStyle name="Excel Built-in Normal 2" xfId="4"/>
    <cellStyle name="Excel Built-in Normal 2 2" xfId="5"/>
    <cellStyle name="Excel Built-in Normal 3" xfId="6"/>
    <cellStyle name="Excel Built-in Normal 3 2" xfId="7"/>
    <cellStyle name="Excel Built-in Normal 4" xfId="8"/>
    <cellStyle name="Excel Built-in Normal 5" xfId="9"/>
    <cellStyle name="Normal_polymedia-proga_v2a" xfId="10"/>
    <cellStyle name="TableStyleLight1" xfId="11"/>
    <cellStyle name="Гиперссылка 2" xfId="12"/>
    <cellStyle name="Гиперссылка 3" xfId="13"/>
    <cellStyle name="Гиперссылка 4" xfId="14"/>
    <cellStyle name="Гиперссылка 5" xfId="15"/>
    <cellStyle name="Гиперссылка 6" xfId="16"/>
    <cellStyle name="Гиперссылка 7" xfId="17"/>
    <cellStyle name="Денежный 2" xfId="18"/>
    <cellStyle name="Денежный 3" xfId="19"/>
    <cellStyle name="Обычный" xfId="0" builtinId="0"/>
    <cellStyle name="Обычный 10" xfId="20"/>
    <cellStyle name="Обычный 11" xfId="21"/>
    <cellStyle name="Обычный 11 2" xfId="22"/>
    <cellStyle name="Обычный 11 3" xfId="23"/>
    <cellStyle name="Обычный 11 4" xfId="24"/>
    <cellStyle name="Обычный 12" xfId="25"/>
    <cellStyle name="Обычный 12 2" xfId="26"/>
    <cellStyle name="Обычный 12 3" xfId="27"/>
    <cellStyle name="Обычный 13" xfId="28"/>
    <cellStyle name="Обычный 13 2" xfId="29"/>
    <cellStyle name="Обычный 15" xfId="30"/>
    <cellStyle name="Обычный 2" xfId="31"/>
    <cellStyle name="Обычный 2 2" xfId="32"/>
    <cellStyle name="Обычный 2 2 2" xfId="33"/>
    <cellStyle name="Обычный 2 2 3" xfId="34"/>
    <cellStyle name="Обычный 2 3" xfId="35"/>
    <cellStyle name="Обычный 2 3 2" xfId="36"/>
    <cellStyle name="Обычный 2 3 3" xfId="37"/>
    <cellStyle name="Обычный 2 3 4" xfId="38"/>
    <cellStyle name="Обычный 2 4" xfId="39"/>
    <cellStyle name="Обычный 2 5" xfId="40"/>
    <cellStyle name="Обычный 2 5 2" xfId="41"/>
    <cellStyle name="Обычный 2 6" xfId="42"/>
    <cellStyle name="Обычный 2 7" xfId="43"/>
    <cellStyle name="Обычный 2 8" xfId="44"/>
    <cellStyle name="Обычный 2 9" xfId="45"/>
    <cellStyle name="Обычный 3" xfId="46"/>
    <cellStyle name="Обычный 3 2" xfId="47"/>
    <cellStyle name="Обычный 3 2 2" xfId="48"/>
    <cellStyle name="Обычный 3 2 2 2" xfId="49"/>
    <cellStyle name="Обычный 3 3" xfId="50"/>
    <cellStyle name="Обычный 3 3 2" xfId="51"/>
    <cellStyle name="Обычный 3 3 2 2" xfId="52"/>
    <cellStyle name="Обычный 3 3 2 3" xfId="53"/>
    <cellStyle name="Обычный 3 3 2 4" xfId="54"/>
    <cellStyle name="Обычный 3 3 2 5" xfId="55"/>
    <cellStyle name="Обычный 3 3 2 6" xfId="56"/>
    <cellStyle name="Обычный 3 3 2 7" xfId="57"/>
    <cellStyle name="Обычный 3 3 3" xfId="58"/>
    <cellStyle name="Обычный 3 4" xfId="59"/>
    <cellStyle name="Обычный 3 5" xfId="60"/>
    <cellStyle name="Обычный 4" xfId="61"/>
    <cellStyle name="Обычный 4 2" xfId="62"/>
    <cellStyle name="Обычный 4 3" xfId="63"/>
    <cellStyle name="Обычный 4 3 2" xfId="64"/>
    <cellStyle name="Обычный 4 4" xfId="65"/>
    <cellStyle name="Обычный 5" xfId="66"/>
    <cellStyle name="Обычный 5 2" xfId="67"/>
    <cellStyle name="Обычный 5 3" xfId="68"/>
    <cellStyle name="Обычный 6" xfId="69"/>
    <cellStyle name="Обычный 6 2" xfId="70"/>
    <cellStyle name="Обычный 7" xfId="71"/>
    <cellStyle name="Обычный 8" xfId="72"/>
    <cellStyle name="Обычный 8 2" xfId="73"/>
    <cellStyle name="Обычный 9" xfId="74"/>
    <cellStyle name="Обычный 9 2" xfId="75"/>
    <cellStyle name="Стиль 1" xfId="76"/>
    <cellStyle name="Финансовый" xfId="1" builtinId="3"/>
    <cellStyle name="Финансовый 2" xfId="77"/>
    <cellStyle name="Финансовый 2 2" xfId="78"/>
    <cellStyle name="Финансовый 2 3" xfId="79"/>
    <cellStyle name="Финансовый 2 4" xfId="80"/>
    <cellStyle name="Финансовый 2 5" xfId="81"/>
    <cellStyle name="Финансовый 2 6" xfId="82"/>
    <cellStyle name="Финансовый 3" xfId="83"/>
    <cellStyle name="Финансовый 3 2" xfId="84"/>
    <cellStyle name="Финансовый 4" xfId="85"/>
    <cellStyle name="Финансовый 4 2" xfId="86"/>
    <cellStyle name="Финансовый 4 3" xfId="87"/>
    <cellStyle name="Финансовый 7" xfId="88"/>
    <cellStyle name="Финансовый 8" xfId="89"/>
    <cellStyle name="常规_Sheet1" xfId="90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5"/>
  <sheetViews>
    <sheetView view="pageBreakPreview" topLeftCell="A4" zoomScale="72" zoomScaleNormal="85" zoomScaleSheetLayoutView="72" workbookViewId="0">
      <selection activeCell="F12" sqref="F12"/>
    </sheetView>
  </sheetViews>
  <sheetFormatPr defaultRowHeight="14.4"/>
  <cols>
    <col min="1" max="1" width="3.5546875" customWidth="1"/>
    <col min="2" max="2" width="18.109375" customWidth="1"/>
    <col min="3" max="3" width="13.109375" customWidth="1"/>
    <col min="4" max="4" width="10.6640625" style="8" customWidth="1"/>
    <col min="5" max="5" width="12.109375" customWidth="1"/>
    <col min="6" max="6" width="18.109375" style="8" customWidth="1"/>
    <col min="7" max="7" width="26.6640625" style="58" customWidth="1"/>
  </cols>
  <sheetData>
    <row r="1" spans="1:7" s="8" customFormat="1">
      <c r="G1" s="63"/>
    </row>
    <row r="2" spans="1:7" ht="33.6" customHeight="1">
      <c r="A2" s="108"/>
      <c r="B2" s="108"/>
      <c r="C2" s="108"/>
      <c r="D2" s="108"/>
      <c r="E2" s="108"/>
      <c r="F2" s="108"/>
      <c r="G2" s="108"/>
    </row>
    <row r="3" spans="1:7" s="8" customFormat="1" ht="19.5" customHeight="1">
      <c r="A3" s="62"/>
      <c r="B3" s="62"/>
      <c r="C3" s="62"/>
      <c r="D3" s="62"/>
      <c r="E3" s="62"/>
      <c r="F3" s="62"/>
      <c r="G3" s="62"/>
    </row>
    <row r="4" spans="1:7" ht="7.5" customHeight="1" thickBot="1">
      <c r="A4" s="1"/>
      <c r="B4" s="107"/>
      <c r="C4" s="107"/>
      <c r="D4" s="107"/>
      <c r="E4" s="107"/>
      <c r="F4" s="107"/>
    </row>
    <row r="5" spans="1:7" ht="44.25" customHeight="1" thickBot="1">
      <c r="A5" s="6" t="s">
        <v>0</v>
      </c>
      <c r="B5" s="2" t="s">
        <v>1</v>
      </c>
      <c r="C5" s="3" t="s">
        <v>4</v>
      </c>
      <c r="D5" s="3" t="s">
        <v>11</v>
      </c>
      <c r="E5" s="7" t="s">
        <v>2</v>
      </c>
      <c r="F5" s="7" t="s">
        <v>12</v>
      </c>
      <c r="G5" s="39" t="s">
        <v>18</v>
      </c>
    </row>
    <row r="6" spans="1:7" s="42" customFormat="1" ht="27" thickBot="1">
      <c r="A6" s="99">
        <v>1</v>
      </c>
      <c r="B6" s="90" t="s">
        <v>61</v>
      </c>
      <c r="C6" s="100">
        <v>94997</v>
      </c>
      <c r="D6" s="101" t="s">
        <v>62</v>
      </c>
      <c r="E6" s="93" t="s">
        <v>81</v>
      </c>
      <c r="F6" s="102" t="s">
        <v>63</v>
      </c>
      <c r="G6" s="67"/>
    </row>
    <row r="7" spans="1:7" s="42" customFormat="1" ht="13.8" thickBot="1">
      <c r="A7" s="23"/>
      <c r="B7" s="61"/>
      <c r="C7" s="30"/>
      <c r="D7" s="31"/>
      <c r="E7" s="25"/>
      <c r="F7" s="31"/>
      <c r="G7" s="59"/>
    </row>
    <row r="8" spans="1:7" s="42" customFormat="1" ht="27" thickBot="1">
      <c r="A8" s="57">
        <v>2</v>
      </c>
      <c r="B8" s="90" t="s">
        <v>61</v>
      </c>
      <c r="C8" s="103">
        <v>95378</v>
      </c>
      <c r="D8" s="91" t="s">
        <v>65</v>
      </c>
      <c r="E8" s="93" t="s">
        <v>81</v>
      </c>
      <c r="F8" s="102" t="s">
        <v>63</v>
      </c>
      <c r="G8" s="67"/>
    </row>
    <row r="9" spans="1:7" s="42" customFormat="1" ht="13.8" thickBot="1">
      <c r="A9" s="23"/>
      <c r="B9" s="53"/>
      <c r="C9" s="26"/>
      <c r="D9" s="31"/>
      <c r="E9" s="25"/>
      <c r="F9" s="31"/>
      <c r="G9" s="95"/>
    </row>
    <row r="10" spans="1:7" s="42" customFormat="1" ht="27" thickBot="1">
      <c r="A10" s="57">
        <v>3</v>
      </c>
      <c r="B10" s="90" t="s">
        <v>61</v>
      </c>
      <c r="C10" s="103">
        <v>99022</v>
      </c>
      <c r="D10" s="91" t="s">
        <v>66</v>
      </c>
      <c r="E10" s="93" t="s">
        <v>81</v>
      </c>
      <c r="F10" s="102" t="s">
        <v>63</v>
      </c>
      <c r="G10" s="67"/>
    </row>
    <row r="11" spans="1:7" s="42" customFormat="1" ht="13.8" thickBot="1">
      <c r="A11" s="23"/>
      <c r="B11" s="53"/>
      <c r="C11" s="26"/>
      <c r="D11" s="31"/>
      <c r="E11" s="25"/>
      <c r="F11" s="31"/>
      <c r="G11" s="95"/>
    </row>
    <row r="12" spans="1:7" s="42" customFormat="1" ht="27" thickBot="1">
      <c r="A12" s="57">
        <v>4</v>
      </c>
      <c r="B12" s="90" t="s">
        <v>61</v>
      </c>
      <c r="C12" s="103">
        <v>99442</v>
      </c>
      <c r="D12" s="91" t="s">
        <v>67</v>
      </c>
      <c r="E12" s="93" t="s">
        <v>81</v>
      </c>
      <c r="F12" s="102" t="s">
        <v>63</v>
      </c>
      <c r="G12" s="67"/>
    </row>
    <row r="13" spans="1:7" s="42" customFormat="1" ht="13.8" thickBot="1">
      <c r="A13" s="23"/>
      <c r="B13" s="53"/>
      <c r="C13" s="26"/>
      <c r="D13" s="31"/>
      <c r="E13" s="25"/>
      <c r="F13" s="31"/>
      <c r="G13" s="95"/>
    </row>
    <row r="14" spans="1:7" s="42" customFormat="1" ht="27" thickBot="1">
      <c r="A14" s="57">
        <v>5</v>
      </c>
      <c r="B14" s="90" t="s">
        <v>61</v>
      </c>
      <c r="C14" s="103">
        <v>98868</v>
      </c>
      <c r="D14" s="91" t="s">
        <v>68</v>
      </c>
      <c r="E14" s="93" t="s">
        <v>81</v>
      </c>
      <c r="F14" s="102" t="s">
        <v>63</v>
      </c>
      <c r="G14" s="90"/>
    </row>
    <row r="15" spans="1:7" s="42" customFormat="1" ht="13.8" thickBot="1">
      <c r="A15" s="23"/>
      <c r="B15" s="53"/>
      <c r="C15" s="26"/>
      <c r="D15" s="31"/>
      <c r="E15" s="25"/>
      <c r="F15" s="31"/>
      <c r="G15" s="95"/>
    </row>
    <row r="16" spans="1:7" s="42" customFormat="1" ht="27" thickBot="1">
      <c r="A16" s="57">
        <v>6</v>
      </c>
      <c r="B16" s="96" t="s">
        <v>58</v>
      </c>
      <c r="C16" s="97">
        <v>99960</v>
      </c>
      <c r="D16" s="91" t="s">
        <v>72</v>
      </c>
      <c r="E16" s="93" t="s">
        <v>81</v>
      </c>
      <c r="F16" s="98" t="s">
        <v>69</v>
      </c>
      <c r="G16" s="67"/>
    </row>
    <row r="17" spans="1:12" s="42" customFormat="1" ht="13.8" thickBot="1">
      <c r="A17" s="23"/>
      <c r="B17" s="53"/>
      <c r="C17" s="26"/>
      <c r="D17" s="31"/>
      <c r="E17" s="25"/>
      <c r="F17" s="31"/>
      <c r="G17" s="95"/>
    </row>
    <row r="18" spans="1:12" s="42" customFormat="1" ht="28.2" thickBot="1">
      <c r="A18" s="57">
        <v>7</v>
      </c>
      <c r="B18" s="96" t="s">
        <v>57</v>
      </c>
      <c r="C18" s="103">
        <v>40000</v>
      </c>
      <c r="D18" s="91" t="s">
        <v>73</v>
      </c>
      <c r="E18" s="93" t="s">
        <v>82</v>
      </c>
      <c r="F18" s="104" t="s">
        <v>71</v>
      </c>
      <c r="G18" s="67"/>
    </row>
    <row r="19" spans="1:12" s="42" customFormat="1" ht="13.8" thickBot="1">
      <c r="A19" s="23"/>
      <c r="B19" s="61"/>
      <c r="C19" s="30"/>
      <c r="D19" s="31"/>
      <c r="E19" s="25"/>
      <c r="F19" s="31"/>
      <c r="G19" s="59"/>
    </row>
    <row r="20" spans="1:12" s="42" customFormat="1" ht="40.200000000000003" thickBot="1">
      <c r="A20" s="57">
        <v>8</v>
      </c>
      <c r="B20" s="96" t="s">
        <v>70</v>
      </c>
      <c r="C20" s="103">
        <v>9814.3700000000008</v>
      </c>
      <c r="D20" s="91" t="s">
        <v>74</v>
      </c>
      <c r="E20" s="93" t="s">
        <v>81</v>
      </c>
      <c r="F20" s="98" t="s">
        <v>69</v>
      </c>
      <c r="G20" s="67"/>
    </row>
    <row r="21" spans="1:12" s="42" customFormat="1" ht="13.8" thickBot="1">
      <c r="A21" s="23"/>
      <c r="B21" s="61"/>
      <c r="C21" s="30"/>
      <c r="D21" s="31"/>
      <c r="E21" s="25"/>
      <c r="F21" s="31"/>
      <c r="G21" s="59"/>
    </row>
    <row r="22" spans="1:12" s="42" customFormat="1" ht="27" thickBot="1">
      <c r="A22" s="54">
        <v>9</v>
      </c>
      <c r="B22" s="90" t="s">
        <v>75</v>
      </c>
      <c r="C22" s="103">
        <v>63000</v>
      </c>
      <c r="D22" s="92" t="s">
        <v>76</v>
      </c>
      <c r="E22" s="93" t="s">
        <v>83</v>
      </c>
      <c r="F22" s="98" t="s">
        <v>79</v>
      </c>
      <c r="G22" s="66"/>
      <c r="L22"/>
    </row>
    <row r="23" spans="1:12" ht="15" thickBot="1">
      <c r="A23" s="94"/>
      <c r="B23" s="94"/>
      <c r="C23" s="94"/>
      <c r="D23" s="94"/>
      <c r="E23" s="94"/>
      <c r="F23" s="94"/>
      <c r="G23" s="87"/>
      <c r="L23" s="16"/>
    </row>
    <row r="24" spans="1:12" s="16" customFormat="1" ht="27" thickBot="1">
      <c r="A24" s="54">
        <v>10</v>
      </c>
      <c r="B24" s="90" t="s">
        <v>75</v>
      </c>
      <c r="C24" s="103">
        <v>56590</v>
      </c>
      <c r="D24" s="92" t="s">
        <v>77</v>
      </c>
      <c r="E24" s="93" t="s">
        <v>83</v>
      </c>
      <c r="F24" s="98" t="s">
        <v>79</v>
      </c>
      <c r="G24" s="66"/>
    </row>
    <row r="25" spans="1:12" s="16" customFormat="1" thickBot="1">
      <c r="A25" s="23"/>
      <c r="B25" s="61"/>
      <c r="C25" s="30"/>
      <c r="D25" s="31"/>
      <c r="E25" s="25"/>
      <c r="F25" s="31"/>
      <c r="G25" s="105"/>
    </row>
    <row r="26" spans="1:12" s="16" customFormat="1" ht="27" thickBot="1">
      <c r="A26" s="54">
        <v>11</v>
      </c>
      <c r="B26" s="90" t="s">
        <v>75</v>
      </c>
      <c r="C26" s="103">
        <v>80000</v>
      </c>
      <c r="D26" s="92" t="s">
        <v>78</v>
      </c>
      <c r="E26" s="93" t="s">
        <v>83</v>
      </c>
      <c r="F26" s="98" t="s">
        <v>80</v>
      </c>
      <c r="G26" s="66"/>
    </row>
    <row r="27" spans="1:12" s="16" customFormat="1" thickBot="1">
      <c r="A27" s="23"/>
      <c r="B27" s="61"/>
      <c r="C27" s="30"/>
      <c r="D27" s="31"/>
      <c r="E27" s="25"/>
      <c r="F27" s="31"/>
      <c r="G27" s="105"/>
    </row>
    <row r="28" spans="1:12" s="16" customFormat="1" ht="27" thickBot="1">
      <c r="A28" s="54">
        <v>12</v>
      </c>
      <c r="B28" s="90" t="s">
        <v>84</v>
      </c>
      <c r="C28" s="106">
        <v>28028</v>
      </c>
      <c r="D28" s="92" t="s">
        <v>85</v>
      </c>
      <c r="E28" s="93" t="s">
        <v>64</v>
      </c>
      <c r="F28" s="98" t="s">
        <v>80</v>
      </c>
      <c r="G28" s="67"/>
    </row>
    <row r="29" spans="1:12" s="16" customFormat="1" ht="13.8">
      <c r="G29" s="60"/>
    </row>
    <row r="30" spans="1:12" s="16" customFormat="1" ht="13.8">
      <c r="G30" s="60"/>
    </row>
    <row r="31" spans="1:12" s="16" customFormat="1" ht="13.8">
      <c r="G31" s="60"/>
      <c r="L31" s="42"/>
    </row>
    <row r="32" spans="1:12" s="42" customFormat="1" ht="13.2">
      <c r="A32" s="5"/>
      <c r="B32" s="41"/>
      <c r="C32" s="40"/>
      <c r="D32" s="9"/>
      <c r="E32" s="4"/>
      <c r="F32" s="9"/>
      <c r="G32" s="59"/>
      <c r="L32" s="17"/>
    </row>
    <row r="33" spans="3:12" s="17" customFormat="1" ht="13.8" thickBot="1">
      <c r="G33" s="58"/>
    </row>
    <row r="34" spans="3:12" s="17" customFormat="1" ht="15" thickBot="1">
      <c r="C34" s="15">
        <f>SUM(C6:C32)</f>
        <v>865099.37</v>
      </c>
      <c r="G34" s="58"/>
    </row>
    <row r="35" spans="3:12" s="17" customFormat="1" ht="13.8" thickBot="1">
      <c r="G35" s="58"/>
    </row>
    <row r="36" spans="3:12" s="17" customFormat="1" ht="15" thickBot="1">
      <c r="C36" s="18"/>
      <c r="G36" s="58"/>
      <c r="L36" s="16"/>
    </row>
    <row r="37" spans="3:12" s="16" customFormat="1" ht="13.8">
      <c r="G37" s="58"/>
    </row>
    <row r="38" spans="3:12" s="16" customFormat="1" ht="13.8">
      <c r="G38" s="58"/>
    </row>
    <row r="39" spans="3:12" s="16" customFormat="1" ht="13.8">
      <c r="G39" s="58"/>
    </row>
    <row r="40" spans="3:12" s="16" customFormat="1" ht="13.8">
      <c r="G40" s="58"/>
    </row>
    <row r="41" spans="3:12" s="16" customFormat="1" ht="13.8">
      <c r="G41" s="58"/>
    </row>
    <row r="42" spans="3:12" s="16" customFormat="1" ht="13.8">
      <c r="G42" s="58"/>
    </row>
    <row r="43" spans="3:12" s="16" customFormat="1" ht="13.8">
      <c r="G43" s="58"/>
    </row>
    <row r="44" spans="3:12" s="16" customFormat="1" ht="13.8">
      <c r="G44" s="58"/>
    </row>
    <row r="45" spans="3:12" s="16" customFormat="1">
      <c r="G45" s="58"/>
      <c r="L45"/>
    </row>
  </sheetData>
  <mergeCells count="2">
    <mergeCell ref="B4:F4"/>
    <mergeCell ref="A2:G2"/>
  </mergeCells>
  <pageMargins left="0.51" right="0.25" top="0.31" bottom="0.28000000000000003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36"/>
  <sheetViews>
    <sheetView tabSelected="1" view="pageBreakPreview" zoomScale="72" zoomScaleNormal="70" zoomScaleSheetLayoutView="72" workbookViewId="0">
      <selection activeCell="E7" sqref="E7"/>
    </sheetView>
  </sheetViews>
  <sheetFormatPr defaultColWidth="9.109375" defaultRowHeight="13.2"/>
  <cols>
    <col min="1" max="1" width="4.5546875" style="20" customWidth="1"/>
    <col min="2" max="2" width="21.6640625" style="43" customWidth="1"/>
    <col min="3" max="3" width="25.44140625" style="48" customWidth="1"/>
    <col min="4" max="4" width="17.5546875" style="20" customWidth="1"/>
    <col min="5" max="5" width="16" style="20" customWidth="1"/>
    <col min="6" max="6" width="15" style="20" customWidth="1"/>
    <col min="7" max="7" width="15.44140625" style="20" customWidth="1"/>
    <col min="8" max="8" width="14.33203125" style="20" customWidth="1"/>
    <col min="9" max="10" width="14.5546875" style="20" customWidth="1"/>
    <col min="11" max="16384" width="9.109375" style="20"/>
  </cols>
  <sheetData>
    <row r="2" spans="1:10" ht="41.4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8" thickBot="1">
      <c r="C3" s="109"/>
      <c r="D3" s="109"/>
      <c r="E3" s="109"/>
      <c r="F3" s="109"/>
      <c r="G3" s="109"/>
      <c r="H3" s="109"/>
    </row>
    <row r="4" spans="1:10" ht="65.25" customHeight="1" thickBot="1">
      <c r="A4" s="11" t="s">
        <v>0</v>
      </c>
      <c r="B4" s="39" t="s">
        <v>17</v>
      </c>
      <c r="C4" s="38" t="s">
        <v>1</v>
      </c>
      <c r="D4" s="10" t="s">
        <v>8</v>
      </c>
      <c r="E4" s="12" t="s">
        <v>12</v>
      </c>
      <c r="F4" s="12" t="s">
        <v>19</v>
      </c>
      <c r="G4" s="12" t="s">
        <v>3</v>
      </c>
      <c r="H4" s="13" t="s">
        <v>4</v>
      </c>
      <c r="I4" s="82" t="s">
        <v>14</v>
      </c>
      <c r="J4" s="83" t="s">
        <v>59</v>
      </c>
    </row>
    <row r="5" spans="1:10" ht="53.4" thickBot="1">
      <c r="A5" s="57" t="s">
        <v>5</v>
      </c>
      <c r="B5" s="56" t="s">
        <v>37</v>
      </c>
      <c r="C5" s="47" t="s">
        <v>20</v>
      </c>
      <c r="D5" s="21">
        <v>705420</v>
      </c>
      <c r="E5" s="22" t="s">
        <v>35</v>
      </c>
      <c r="F5" s="78" t="s">
        <v>32</v>
      </c>
      <c r="G5" s="75" t="s">
        <v>31</v>
      </c>
      <c r="H5" s="77">
        <v>705420</v>
      </c>
      <c r="I5" s="71">
        <f>D5-H5</f>
        <v>0</v>
      </c>
      <c r="J5" s="84"/>
    </row>
    <row r="6" spans="1:10" ht="13.8" thickBot="1">
      <c r="A6" s="23"/>
      <c r="B6" s="44"/>
      <c r="C6" s="46"/>
      <c r="D6" s="24"/>
      <c r="E6" s="25"/>
      <c r="F6" s="25"/>
      <c r="G6" s="25"/>
      <c r="H6" s="26"/>
      <c r="I6" s="27"/>
      <c r="J6" s="85"/>
    </row>
    <row r="7" spans="1:10" ht="66.599999999999994" thickBot="1">
      <c r="A7" s="57" t="s">
        <v>6</v>
      </c>
      <c r="B7" s="56" t="s">
        <v>38</v>
      </c>
      <c r="C7" s="47" t="s">
        <v>21</v>
      </c>
      <c r="D7" s="64">
        <v>2028341</v>
      </c>
      <c r="E7" s="22" t="s">
        <v>36</v>
      </c>
      <c r="F7" s="75" t="s">
        <v>39</v>
      </c>
      <c r="G7" s="75" t="s">
        <v>31</v>
      </c>
      <c r="H7" s="28">
        <v>1947207.32</v>
      </c>
      <c r="I7" s="71">
        <f>D7-H7</f>
        <v>81133.679999999935</v>
      </c>
      <c r="J7" s="84"/>
    </row>
    <row r="8" spans="1:10" ht="13.8" thickBot="1">
      <c r="A8" s="23"/>
      <c r="B8" s="61"/>
      <c r="C8" s="46"/>
      <c r="D8" s="29"/>
      <c r="E8" s="25"/>
      <c r="F8" s="25"/>
      <c r="G8" s="76"/>
      <c r="H8" s="30"/>
      <c r="I8" s="27"/>
      <c r="J8" s="85"/>
    </row>
    <row r="9" spans="1:10" ht="53.4" thickBot="1">
      <c r="A9" s="57" t="s">
        <v>7</v>
      </c>
      <c r="B9" s="56" t="s">
        <v>48</v>
      </c>
      <c r="C9" s="47" t="s">
        <v>22</v>
      </c>
      <c r="D9" s="64">
        <v>434654</v>
      </c>
      <c r="E9" s="22" t="s">
        <v>43</v>
      </c>
      <c r="F9" s="75" t="s">
        <v>45</v>
      </c>
      <c r="G9" s="75" t="s">
        <v>31</v>
      </c>
      <c r="H9" s="28">
        <v>432480.73</v>
      </c>
      <c r="I9" s="71">
        <f>D9-H9</f>
        <v>2173.2700000000186</v>
      </c>
      <c r="J9" s="84"/>
    </row>
    <row r="10" spans="1:10" ht="13.8" thickBot="1">
      <c r="A10" s="23"/>
      <c r="B10" s="61"/>
      <c r="C10" s="46"/>
      <c r="D10" s="24"/>
      <c r="E10" s="25"/>
      <c r="F10" s="25"/>
      <c r="G10" s="76"/>
      <c r="H10" s="26"/>
      <c r="I10" s="27"/>
      <c r="J10" s="85"/>
    </row>
    <row r="11" spans="1:10" ht="53.4" thickBot="1">
      <c r="A11" s="57" t="s">
        <v>9</v>
      </c>
      <c r="B11" s="56" t="s">
        <v>49</v>
      </c>
      <c r="C11" s="47" t="s">
        <v>23</v>
      </c>
      <c r="D11" s="21">
        <v>1618352</v>
      </c>
      <c r="E11" s="22" t="s">
        <v>43</v>
      </c>
      <c r="F11" s="75" t="s">
        <v>45</v>
      </c>
      <c r="G11" s="75" t="s">
        <v>31</v>
      </c>
      <c r="H11" s="77">
        <v>1618352</v>
      </c>
      <c r="I11" s="71">
        <f>D11-H11</f>
        <v>0</v>
      </c>
      <c r="J11" s="84"/>
    </row>
    <row r="12" spans="1:10" ht="13.8" thickBot="1">
      <c r="A12" s="23"/>
      <c r="B12" s="61"/>
      <c r="C12" s="46"/>
      <c r="D12" s="24"/>
      <c r="E12" s="25"/>
      <c r="F12" s="25"/>
      <c r="G12" s="76"/>
      <c r="H12" s="26"/>
      <c r="I12" s="27"/>
      <c r="J12" s="85"/>
    </row>
    <row r="13" spans="1:10" ht="53.4" thickBot="1">
      <c r="A13" s="65" t="s">
        <v>10</v>
      </c>
      <c r="B13" s="88" t="s">
        <v>56</v>
      </c>
      <c r="C13" s="47" t="s">
        <v>24</v>
      </c>
      <c r="D13" s="70">
        <v>828009</v>
      </c>
      <c r="E13" s="51" t="s">
        <v>46</v>
      </c>
      <c r="F13" s="75" t="s">
        <v>55</v>
      </c>
      <c r="G13" s="75" t="s">
        <v>34</v>
      </c>
      <c r="H13" s="81">
        <v>768688.85</v>
      </c>
      <c r="I13" s="71">
        <f>D13-H13</f>
        <v>59320.150000000023</v>
      </c>
      <c r="J13" s="89" t="s">
        <v>60</v>
      </c>
    </row>
    <row r="14" spans="1:10" s="32" customFormat="1" ht="13.8" thickBot="1">
      <c r="A14" s="23"/>
      <c r="B14" s="53"/>
      <c r="C14" s="46"/>
      <c r="D14" s="30"/>
      <c r="E14" s="31"/>
      <c r="F14" s="31"/>
      <c r="G14" s="23"/>
      <c r="H14" s="26"/>
      <c r="I14" s="30"/>
      <c r="J14" s="84"/>
    </row>
    <row r="15" spans="1:10" s="32" customFormat="1" ht="53.4" thickBot="1">
      <c r="A15" s="68">
        <v>6</v>
      </c>
      <c r="B15" s="79" t="s">
        <v>47</v>
      </c>
      <c r="C15" s="47" t="s">
        <v>24</v>
      </c>
      <c r="D15" s="70">
        <v>393149</v>
      </c>
      <c r="E15" s="51" t="s">
        <v>46</v>
      </c>
      <c r="F15" s="74" t="s">
        <v>54</v>
      </c>
      <c r="G15" s="75" t="s">
        <v>31</v>
      </c>
      <c r="H15" s="80">
        <v>355799.75</v>
      </c>
      <c r="I15" s="71">
        <f>D15-H15</f>
        <v>37349.25</v>
      </c>
      <c r="J15" s="84"/>
    </row>
    <row r="16" spans="1:10" s="32" customFormat="1" ht="13.8" thickBot="1">
      <c r="A16" s="23"/>
      <c r="B16" s="53"/>
      <c r="C16" s="46"/>
      <c r="D16" s="30"/>
      <c r="E16" s="31"/>
      <c r="F16" s="31"/>
      <c r="G16" s="23"/>
      <c r="H16" s="26"/>
      <c r="I16" s="30"/>
      <c r="J16" s="86"/>
    </row>
    <row r="17" spans="1:10" s="32" customFormat="1" ht="53.4" thickBot="1">
      <c r="A17" s="68">
        <v>7</v>
      </c>
      <c r="B17" s="79" t="s">
        <v>42</v>
      </c>
      <c r="C17" s="73" t="s">
        <v>25</v>
      </c>
      <c r="D17" s="70">
        <v>721405</v>
      </c>
      <c r="E17" s="22" t="s">
        <v>35</v>
      </c>
      <c r="F17" s="74" t="s">
        <v>33</v>
      </c>
      <c r="G17" s="75" t="s">
        <v>31</v>
      </c>
      <c r="H17" s="80">
        <v>663692.52</v>
      </c>
      <c r="I17" s="71">
        <f>D17-H17</f>
        <v>57712.479999999981</v>
      </c>
      <c r="J17" s="84"/>
    </row>
    <row r="18" spans="1:10" s="32" customFormat="1" ht="13.8" thickBot="1">
      <c r="A18" s="23"/>
      <c r="B18" s="53"/>
      <c r="C18" s="46"/>
      <c r="D18" s="72"/>
      <c r="E18" s="31"/>
      <c r="F18" s="31"/>
      <c r="G18" s="23"/>
      <c r="H18" s="26"/>
      <c r="I18" s="30"/>
      <c r="J18" s="84"/>
    </row>
    <row r="19" spans="1:10" s="32" customFormat="1" ht="53.4" thickBot="1">
      <c r="A19" s="68">
        <v>8</v>
      </c>
      <c r="B19" s="79" t="s">
        <v>50</v>
      </c>
      <c r="C19" s="73" t="s">
        <v>26</v>
      </c>
      <c r="D19" s="70">
        <v>963952</v>
      </c>
      <c r="E19" s="22" t="s">
        <v>43</v>
      </c>
      <c r="F19" s="75" t="s">
        <v>45</v>
      </c>
      <c r="G19" s="75" t="s">
        <v>31</v>
      </c>
      <c r="H19" s="80">
        <v>1004199.57</v>
      </c>
      <c r="I19" s="71">
        <f>D19-H19</f>
        <v>-40247.569999999949</v>
      </c>
      <c r="J19" s="89" t="s">
        <v>60</v>
      </c>
    </row>
    <row r="20" spans="1:10" s="32" customFormat="1" ht="13.8" thickBot="1">
      <c r="A20" s="23"/>
      <c r="B20" s="53"/>
      <c r="C20" s="46"/>
      <c r="D20" s="72"/>
      <c r="E20" s="31"/>
      <c r="F20" s="31"/>
      <c r="G20" s="23"/>
      <c r="H20" s="26"/>
      <c r="I20" s="30"/>
      <c r="J20" s="84"/>
    </row>
    <row r="21" spans="1:10" s="32" customFormat="1" ht="53.4" thickBot="1">
      <c r="A21" s="68">
        <v>9</v>
      </c>
      <c r="B21" s="79" t="s">
        <v>41</v>
      </c>
      <c r="C21" s="73" t="s">
        <v>27</v>
      </c>
      <c r="D21" s="70">
        <v>2621000</v>
      </c>
      <c r="E21" s="69" t="s">
        <v>40</v>
      </c>
      <c r="F21" s="74" t="s">
        <v>33</v>
      </c>
      <c r="G21" s="75" t="s">
        <v>31</v>
      </c>
      <c r="H21" s="80">
        <v>2568580</v>
      </c>
      <c r="I21" s="71">
        <f>D21-H21</f>
        <v>52420</v>
      </c>
      <c r="J21" s="84"/>
    </row>
    <row r="22" spans="1:10" s="32" customFormat="1" ht="13.8" thickBot="1">
      <c r="A22" s="23"/>
      <c r="B22" s="53"/>
      <c r="C22" s="46"/>
      <c r="D22" s="30"/>
      <c r="E22" s="31"/>
      <c r="F22" s="31"/>
      <c r="G22" s="23"/>
      <c r="H22" s="26"/>
      <c r="I22" s="30"/>
      <c r="J22" s="84"/>
    </row>
    <row r="23" spans="1:10" s="32" customFormat="1" ht="53.4" thickBot="1">
      <c r="A23" s="54">
        <v>10</v>
      </c>
      <c r="B23" s="56" t="s">
        <v>51</v>
      </c>
      <c r="C23" s="73" t="s">
        <v>28</v>
      </c>
      <c r="D23" s="70">
        <v>2812672</v>
      </c>
      <c r="E23" s="69" t="s">
        <v>40</v>
      </c>
      <c r="F23" s="75" t="s">
        <v>44</v>
      </c>
      <c r="G23" s="75" t="s">
        <v>31</v>
      </c>
      <c r="H23" s="80">
        <v>2207947.52</v>
      </c>
      <c r="I23" s="71">
        <f>D23-H23</f>
        <v>604724.47999999998</v>
      </c>
      <c r="J23" s="84"/>
    </row>
    <row r="24" spans="1:10" s="32" customFormat="1" ht="13.8" thickBot="1">
      <c r="A24" s="23"/>
      <c r="B24" s="53"/>
      <c r="C24" s="46"/>
      <c r="D24" s="30"/>
      <c r="E24" s="31"/>
      <c r="F24" s="31"/>
      <c r="G24" s="23"/>
      <c r="H24" s="26"/>
      <c r="I24" s="30"/>
      <c r="J24" s="84"/>
    </row>
    <row r="25" spans="1:10" s="32" customFormat="1" ht="53.4" thickBot="1">
      <c r="A25" s="54">
        <v>11</v>
      </c>
      <c r="B25" s="56" t="s">
        <v>53</v>
      </c>
      <c r="C25" s="47" t="s">
        <v>29</v>
      </c>
      <c r="D25" s="33">
        <v>170880</v>
      </c>
      <c r="E25" s="22" t="s">
        <v>43</v>
      </c>
      <c r="F25" s="75" t="s">
        <v>45</v>
      </c>
      <c r="G25" s="75" t="s">
        <v>31</v>
      </c>
      <c r="H25" s="28">
        <v>160627.20000000001</v>
      </c>
      <c r="I25" s="71">
        <f>D25-H25</f>
        <v>10252.799999999988</v>
      </c>
      <c r="J25" s="84"/>
    </row>
    <row r="26" spans="1:10" s="32" customFormat="1" ht="13.8" thickBot="1">
      <c r="A26" s="23"/>
      <c r="B26" s="53"/>
      <c r="C26" s="46"/>
      <c r="D26" s="30"/>
      <c r="E26" s="31"/>
      <c r="F26" s="31"/>
      <c r="G26" s="23"/>
      <c r="H26" s="26"/>
      <c r="I26" s="30"/>
      <c r="J26" s="84"/>
    </row>
    <row r="27" spans="1:10" s="32" customFormat="1" ht="53.4" thickBot="1">
      <c r="A27" s="54">
        <v>12</v>
      </c>
      <c r="B27" s="56" t="s">
        <v>52</v>
      </c>
      <c r="C27" s="47" t="s">
        <v>30</v>
      </c>
      <c r="D27" s="33">
        <v>52166</v>
      </c>
      <c r="E27" s="22" t="s">
        <v>43</v>
      </c>
      <c r="F27" s="75" t="s">
        <v>45</v>
      </c>
      <c r="G27" s="75" t="s">
        <v>31</v>
      </c>
      <c r="H27" s="28">
        <v>51905.17</v>
      </c>
      <c r="I27" s="71">
        <f>D27-H27</f>
        <v>260.83000000000175</v>
      </c>
      <c r="J27" s="84"/>
    </row>
    <row r="28" spans="1:10" s="32" customFormat="1" ht="15.6">
      <c r="A28" s="23"/>
      <c r="B28" s="44"/>
      <c r="C28" s="52"/>
      <c r="D28" s="31"/>
      <c r="E28" s="31"/>
      <c r="F28" s="31"/>
      <c r="G28" s="31"/>
      <c r="H28" s="26"/>
      <c r="I28" s="30"/>
      <c r="J28" s="30"/>
    </row>
    <row r="29" spans="1:10" ht="13.8" thickBot="1">
      <c r="D29" s="34"/>
    </row>
    <row r="30" spans="1:10" s="16" customFormat="1" ht="24" customHeight="1" thickBot="1">
      <c r="B30" s="45"/>
      <c r="C30" s="14" t="s">
        <v>13</v>
      </c>
      <c r="D30" s="55">
        <f>SUM(D5:D27)</f>
        <v>13350000</v>
      </c>
    </row>
    <row r="31" spans="1:10" s="16" customFormat="1" ht="14.4" thickBot="1">
      <c r="B31" s="45"/>
      <c r="C31" s="49"/>
      <c r="D31" s="19"/>
    </row>
    <row r="32" spans="1:10" s="16" customFormat="1" ht="35.25" customHeight="1" thickBot="1">
      <c r="B32" s="45"/>
      <c r="C32" s="14" t="s">
        <v>15</v>
      </c>
      <c r="D32" s="18">
        <f>SUM(H5:H27)</f>
        <v>12484900.629999999</v>
      </c>
    </row>
    <row r="33" spans="2:4" s="16" customFormat="1" ht="14.4" thickBot="1">
      <c r="B33" s="45"/>
      <c r="C33" s="49"/>
      <c r="D33" s="19"/>
    </row>
    <row r="34" spans="2:4" s="16" customFormat="1" ht="21.75" customHeight="1" thickBot="1">
      <c r="B34" s="45"/>
      <c r="C34" s="14" t="s">
        <v>14</v>
      </c>
      <c r="D34" s="18">
        <f>SUM(I5:I27)</f>
        <v>865099.37</v>
      </c>
    </row>
    <row r="35" spans="2:4" s="16" customFormat="1" ht="15" thickBot="1">
      <c r="B35" s="45"/>
      <c r="C35" s="50"/>
      <c r="D35" s="37"/>
    </row>
    <row r="36" spans="2:4" s="16" customFormat="1" ht="82.5" customHeight="1" thickBot="1">
      <c r="B36" s="45"/>
      <c r="C36" s="35" t="s">
        <v>16</v>
      </c>
      <c r="D36" s="36">
        <f>D32+Мониторинг_МЗ!C34</f>
        <v>13349999.999999998</v>
      </c>
    </row>
  </sheetData>
  <mergeCells count="2">
    <mergeCell ref="C3:H3"/>
    <mergeCell ref="A2:J2"/>
  </mergeCells>
  <pageMargins left="0.25" right="0.25" top="0.32" bottom="0.3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Мониторинг_МЗ</vt:lpstr>
      <vt:lpstr>Мониторинг_ЭА</vt:lpstr>
      <vt:lpstr>Мониторинг_ЭА!Область_печати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Ефремова</dc:creator>
  <cp:lastModifiedBy>Исхаков А.</cp:lastModifiedBy>
  <cp:lastPrinted>2017-10-09T05:33:11Z</cp:lastPrinted>
  <dcterms:created xsi:type="dcterms:W3CDTF">2017-05-05T05:41:41Z</dcterms:created>
  <dcterms:modified xsi:type="dcterms:W3CDTF">2018-01-15T05:31:04Z</dcterms:modified>
</cp:coreProperties>
</file>